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Sheet1" sheetId="13" r:id="rId13"/>
  </sheets>
  <calcPr calcId="144525" concurrentCalc="0"/>
</workbook>
</file>

<file path=xl/sharedStrings.xml><?xml version="1.0" encoding="utf-8"?>
<sst xmlns="http://schemas.openxmlformats.org/spreadsheetml/2006/main" count="198" uniqueCount="39">
  <si>
    <t>员工姓名</t>
  </si>
  <si>
    <t>身份证号码</t>
  </si>
  <si>
    <t>银行账号</t>
  </si>
  <si>
    <t>性别</t>
  </si>
  <si>
    <t>入职日期</t>
  </si>
  <si>
    <t>离职日期</t>
  </si>
  <si>
    <t>电话号码</t>
  </si>
  <si>
    <t>本月应付工资</t>
  </si>
  <si>
    <t>免征额</t>
  </si>
  <si>
    <t>扣社保费</t>
  </si>
  <si>
    <t>扣住房公积金</t>
  </si>
  <si>
    <t>专项扣除</t>
  </si>
  <si>
    <t>扣除总额</t>
  </si>
  <si>
    <t>个人所得税</t>
  </si>
  <si>
    <t>工资累计</t>
  </si>
  <si>
    <t>扣除累计</t>
  </si>
  <si>
    <t>前0个月累计</t>
  </si>
  <si>
    <r>
      <rPr>
        <b/>
        <sz val="10"/>
        <rFont val="細明體"/>
        <charset val="134"/>
      </rPr>
      <t>代扣伙食</t>
    </r>
    <r>
      <rPr>
        <b/>
        <sz val="10"/>
        <rFont val="宋体"/>
        <charset val="134"/>
      </rPr>
      <t>费</t>
    </r>
  </si>
  <si>
    <t>扣借支</t>
  </si>
  <si>
    <t>已发工资</t>
  </si>
  <si>
    <t>扣互助金</t>
  </si>
  <si>
    <t>扣装备</t>
  </si>
  <si>
    <t>扣请假</t>
  </si>
  <si>
    <t>房租费</t>
  </si>
  <si>
    <t>奖励</t>
  </si>
  <si>
    <t>其它扣款</t>
  </si>
  <si>
    <t>银行转帐费</t>
  </si>
  <si>
    <t>个税差额</t>
  </si>
  <si>
    <t>实发工资</t>
  </si>
  <si>
    <t>备注</t>
  </si>
  <si>
    <t>AAA</t>
  </si>
  <si>
    <t>男</t>
  </si>
  <si>
    <t>合计</t>
  </si>
  <si>
    <t>前1个月累计</t>
  </si>
  <si>
    <t>前2个月累计</t>
  </si>
  <si>
    <t>BBB</t>
  </si>
  <si>
    <t>CCC</t>
  </si>
  <si>
    <t>369852</t>
  </si>
  <si>
    <t>147852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</si>
</sst>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24"/>
      <name val="宋体"/>
      <charset val="134"/>
    </font>
    <font>
      <b/>
      <sz val="11"/>
      <color indexed="8"/>
      <name val="新細明體"/>
      <charset val="134"/>
    </font>
    <font>
      <b/>
      <sz val="11"/>
      <name val="宋体"/>
      <charset val="134"/>
    </font>
    <font>
      <b/>
      <sz val="10"/>
      <color indexed="8"/>
      <name val="Arial"/>
      <charset val="0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.75"/>
      <color rgb="FF333333"/>
      <name val="Arial"/>
      <charset val="0"/>
    </font>
    <font>
      <b/>
      <sz val="13"/>
      <name val="Arial"/>
      <charset val="0"/>
    </font>
    <font>
      <b/>
      <sz val="10"/>
      <name val="細明體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0"/>
    </font>
    <font>
      <b/>
      <sz val="12"/>
      <color rgb="FF000000"/>
      <name val="宋体"/>
      <charset val="134"/>
    </font>
    <font>
      <sz val="12.75"/>
      <color rgb="FF333333"/>
      <name val="Arial"/>
      <charset val="0"/>
    </font>
    <font>
      <sz val="13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新細明體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/>
    <xf numFmtId="0" fontId="0" fillId="0" borderId="0" applyProtection="0"/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0" borderId="0">
      <protection locked="0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/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8" fillId="0" borderId="0"/>
    <xf numFmtId="0" fontId="17" fillId="0" borderId="0"/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0" fontId="5" fillId="0" borderId="1" xfId="13" applyNumberFormat="1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1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36" applyFont="1" applyFill="1" applyBorder="1" applyAlignment="1">
      <alignment horizontal="center" vertical="center" wrapText="1"/>
    </xf>
    <xf numFmtId="0" fontId="2" fillId="0" borderId="1" xfId="36" applyFont="1" applyFill="1" applyBorder="1" applyAlignment="1">
      <alignment horizontal="center" vertical="center" wrapText="1"/>
    </xf>
    <xf numFmtId="0" fontId="12" fillId="0" borderId="1" xfId="4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3" xfId="13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/>
    <xf numFmtId="0" fontId="1" fillId="0" borderId="0" xfId="0" applyFont="1" applyFill="1" applyProtection="1">
      <alignment vertical="center"/>
      <protection locked="0"/>
    </xf>
    <xf numFmtId="0" fontId="0" fillId="0" borderId="1" xfId="0" applyFill="1" applyBorder="1">
      <alignment vertical="center"/>
    </xf>
    <xf numFmtId="0" fontId="15" fillId="2" borderId="1" xfId="0" applyFont="1" applyFill="1" applyBorder="1" applyProtection="1">
      <alignment vertical="center"/>
      <protection locked="0"/>
    </xf>
    <xf numFmtId="0" fontId="15" fillId="0" borderId="1" xfId="0" applyFont="1" applyFill="1" applyBorder="1" applyProtection="1">
      <alignment vertical="center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13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8_202008大众驻卜威员工工资表_2020091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201409大众驻卜威费用_20141014" xfId="36"/>
    <cellStyle name="常规_机关、宏康档案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3 2 2" xfId="42"/>
    <cellStyle name="强调文字颜色 3" xfId="43" builtinId="37"/>
    <cellStyle name="强调文字颜色 4" xfId="44" builtinId="41"/>
    <cellStyle name="20% - 强调文字颜色 4" xfId="45" builtinId="42"/>
    <cellStyle name="常规_201506大众驻卜威员工工资表_20150713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2016年1月汇总表（大众扬子江）" xfId="54"/>
    <cellStyle name="常规 1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10243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10244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9219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9220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2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3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2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3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2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3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2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3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7</xdr:col>
      <xdr:colOff>86995</xdr:colOff>
      <xdr:row>3</xdr:row>
      <xdr:rowOff>161290</xdr:rowOff>
    </xdr:to>
    <xdr:sp>
      <xdr:nvSpPr>
        <xdr:cNvPr id="11266" name="Text Box 231"/>
        <xdr:cNvSpPr txBox="1"/>
      </xdr:nvSpPr>
      <xdr:spPr>
        <a:xfrm>
          <a:off x="685800" y="370205"/>
          <a:ext cx="86995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12291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12292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7179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189230</xdr:rowOff>
    </xdr:from>
    <xdr:to>
      <xdr:col>1</xdr:col>
      <xdr:colOff>86360</xdr:colOff>
      <xdr:row>3</xdr:row>
      <xdr:rowOff>161290</xdr:rowOff>
    </xdr:to>
    <xdr:sp>
      <xdr:nvSpPr>
        <xdr:cNvPr id="7180" name="Text Box 231"/>
        <xdr:cNvSpPr txBox="1"/>
      </xdr:nvSpPr>
      <xdr:spPr>
        <a:xfrm>
          <a:off x="685800" y="370205"/>
          <a:ext cx="86360" cy="3530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topLeftCell="A2" workbookViewId="0">
      <selection activeCell="M21" sqref="M21"/>
    </sheetView>
  </sheetViews>
  <sheetFormatPr defaultColWidth="9" defaultRowHeight="14.25" outlineLevelRow="4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1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 t="s">
        <v>30</v>
      </c>
      <c r="B4" s="6">
        <v>123456</v>
      </c>
      <c r="C4" s="7">
        <v>789456</v>
      </c>
      <c r="D4" s="7" t="s">
        <v>31</v>
      </c>
      <c r="E4" s="8">
        <v>44070</v>
      </c>
      <c r="F4" s="9"/>
      <c r="G4" s="7"/>
      <c r="H4" s="10">
        <v>5334</v>
      </c>
      <c r="I4" s="1">
        <v>5000</v>
      </c>
      <c r="M4" s="1">
        <f>I4+J4+K4+L4</f>
        <v>5000</v>
      </c>
      <c r="N4" s="14">
        <f ca="1">ROUND(MAX((O4-P4)*{0.03;0.1;0.2;0.25;0.3;0.35;0.45}-{0;2520;16920;31920;52920;85920;181920},0)-Q4,2)</f>
        <v>10.02</v>
      </c>
      <c r="O4" s="15">
        <f ca="1">SUMPRODUCT(SUMIF(INDIRECT(ROW(INDIRECT("1:"&amp;$N$2))&amp;"月!A:A"),$A4,INDIRECT(ROW(INDIRECT("1:"&amp;$N$2))&amp;"月!h:h")))</f>
        <v>5334</v>
      </c>
      <c r="P4" s="16">
        <f ca="1">SUMPRODUCT(SUMIF(INDIRECT(ROW(INDIRECT("1:"&amp;$N$2))&amp;"月!A:A"),$A4,INDIRECT(ROW(INDIRECT("1:"&amp;$N$2))&amp;"月!m:m")))</f>
        <v>5000</v>
      </c>
      <c r="Q4" s="15">
        <f ca="1">IF($N$2=1,0,SUMPRODUCT(SUMIF(INDIRECT(ROW(INDIRECT("1:"&amp;$N$2-1))&amp;"月!A:A"),$A4,INDIRECT(ROW(INDIRECT("1:"&amp;$N$2-1))&amp;"月!N:N"))))</f>
        <v>0</v>
      </c>
      <c r="Y4" s="20">
        <v>0</v>
      </c>
      <c r="Z4" s="20">
        <v>3.7</v>
      </c>
      <c r="AA4" s="7">
        <v>1</v>
      </c>
      <c r="AC4" s="1">
        <f ca="1">H4-N4-Z4-AA4</f>
        <v>5319.28</v>
      </c>
    </row>
    <row r="5" s="1" customFormat="1" spans="1:29">
      <c r="A5" s="1" t="s">
        <v>32</v>
      </c>
      <c r="H5" s="10">
        <f>SUM(H4:H4)</f>
        <v>5334</v>
      </c>
      <c r="I5" s="10">
        <f t="shared" ref="I5:AC5" si="0">SUM(I4:I4)</f>
        <v>5000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5000</v>
      </c>
      <c r="N5" s="10">
        <f ca="1" t="shared" si="0"/>
        <v>10.02</v>
      </c>
      <c r="O5" s="10">
        <f ca="1" t="shared" si="0"/>
        <v>5334</v>
      </c>
      <c r="P5" s="10">
        <f ca="1" t="shared" si="0"/>
        <v>5000</v>
      </c>
      <c r="Q5" s="10">
        <f ca="1" t="shared" si="0"/>
        <v>0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3.7</v>
      </c>
      <c r="AA5" s="10">
        <f t="shared" si="0"/>
        <v>1</v>
      </c>
      <c r="AB5" s="10">
        <f t="shared" si="0"/>
        <v>0</v>
      </c>
      <c r="AC5" s="10">
        <f ca="1" t="shared" si="0"/>
        <v>5319.28</v>
      </c>
    </row>
  </sheetData>
  <sheetProtection selectLockedCells="1"/>
  <mergeCells count="1">
    <mergeCell ref="A1:AD1"/>
  </mergeCells>
  <conditionalFormatting sqref="A4">
    <cfRule type="duplicateValues" dxfId="0" priority="3"/>
  </conditionalFormatting>
  <pageMargins left="0.75" right="0.75" top="1" bottom="1" header="0.51" footer="0.51"/>
  <pageSetup paperSize="9" orientation="portrait"/>
  <headerFooter alignWithMargins="0" scaleWithDoc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opLeftCell="A2" workbookViewId="0">
      <selection activeCell="A2" sqref="$A1:$XFD65536"/>
    </sheetView>
  </sheetViews>
  <sheetFormatPr defaultColWidth="9" defaultRowHeight="14.25"/>
  <cols>
    <col min="1" max="1" width="9" style="1"/>
    <col min="2" max="2" width="22.8" style="1" hidden="1" customWidth="1"/>
    <col min="3" max="3" width="23.75" style="1" hidden="1" customWidth="1"/>
    <col min="4" max="4" width="10.75" style="1" hidden="1" customWidth="1"/>
    <col min="5" max="6" width="11.5" style="1" hidden="1" customWidth="1"/>
    <col min="7" max="7" width="14.9" style="1" hidden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/>
      <c r="O2" s="3"/>
      <c r="P2" s="3"/>
      <c r="Q2" s="3"/>
    </row>
    <row r="3" s="2" customFormat="1" ht="30" customHeight="1" spans="14:30">
      <c r="N3" s="13"/>
      <c r="O3" s="13"/>
      <c r="P3" s="13"/>
      <c r="Q3" s="13"/>
      <c r="R3" s="17"/>
      <c r="S3" s="17"/>
      <c r="T3" s="18"/>
      <c r="AA3" s="18"/>
      <c r="AB3" s="18"/>
      <c r="AC3" s="18"/>
      <c r="AD3" s="19"/>
    </row>
    <row r="4" s="1" customFormat="1" ht="16.5" spans="1:27">
      <c r="A4" s="5"/>
      <c r="B4" s="6"/>
      <c r="C4" s="7"/>
      <c r="D4" s="7"/>
      <c r="E4" s="8"/>
      <c r="F4" s="9"/>
      <c r="G4" s="7"/>
      <c r="H4" s="10"/>
      <c r="N4" s="14"/>
      <c r="O4" s="15"/>
      <c r="P4" s="16"/>
      <c r="Q4" s="15"/>
      <c r="Y4" s="20"/>
      <c r="Z4" s="10"/>
      <c r="AA4" s="7"/>
    </row>
    <row r="5" s="1" customFormat="1" ht="16.5" spans="1:27">
      <c r="A5" s="5"/>
      <c r="B5" s="6"/>
      <c r="C5" s="7"/>
      <c r="D5" s="7"/>
      <c r="E5" s="8"/>
      <c r="F5" s="9"/>
      <c r="G5" s="7"/>
      <c r="H5" s="10"/>
      <c r="N5" s="14"/>
      <c r="O5" s="15"/>
      <c r="P5" s="16"/>
      <c r="Q5" s="15"/>
      <c r="Y5" s="20"/>
      <c r="Z5" s="10"/>
      <c r="AA5" s="7"/>
    </row>
    <row r="6" s="1" customFormat="1" ht="16.5" spans="1:27">
      <c r="A6" s="5"/>
      <c r="B6" s="6"/>
      <c r="C6" s="7"/>
      <c r="D6" s="7"/>
      <c r="E6" s="8"/>
      <c r="F6" s="9"/>
      <c r="G6" s="7"/>
      <c r="H6" s="10"/>
      <c r="N6" s="14"/>
      <c r="O6" s="15"/>
      <c r="P6" s="16"/>
      <c r="Q6" s="15"/>
      <c r="Y6" s="20"/>
      <c r="Z6" s="10"/>
      <c r="AA6" s="7"/>
    </row>
    <row r="7" s="1" customFormat="1" ht="16.5" spans="1:27">
      <c r="A7" s="23"/>
      <c r="B7" s="6"/>
      <c r="C7" s="7"/>
      <c r="D7" s="7"/>
      <c r="E7" s="8"/>
      <c r="F7" s="9"/>
      <c r="G7" s="7"/>
      <c r="H7" s="10"/>
      <c r="N7" s="14"/>
      <c r="O7" s="15"/>
      <c r="P7" s="16"/>
      <c r="Q7" s="15"/>
      <c r="Y7" s="20"/>
      <c r="Z7" s="10"/>
      <c r="AA7" s="7"/>
    </row>
    <row r="8" s="1" customFormat="1" ht="16.5" spans="1:27">
      <c r="A8" s="24"/>
      <c r="B8" s="6"/>
      <c r="C8" s="7"/>
      <c r="D8" s="7"/>
      <c r="E8" s="8"/>
      <c r="F8" s="9"/>
      <c r="G8" s="7"/>
      <c r="H8" s="10"/>
      <c r="N8" s="14"/>
      <c r="O8" s="15"/>
      <c r="P8" s="16"/>
      <c r="Q8" s="15"/>
      <c r="Y8" s="20"/>
      <c r="Z8" s="10"/>
      <c r="AA8" s="7"/>
    </row>
    <row r="9" s="1" customFormat="1" ht="16.5" spans="1:27">
      <c r="A9" s="24"/>
      <c r="B9" s="6"/>
      <c r="C9" s="7"/>
      <c r="D9" s="7"/>
      <c r="E9" s="8"/>
      <c r="F9" s="11"/>
      <c r="G9" s="7"/>
      <c r="H9" s="10"/>
      <c r="N9" s="14"/>
      <c r="O9" s="15"/>
      <c r="P9" s="16"/>
      <c r="Q9" s="15"/>
      <c r="Y9" s="20"/>
      <c r="Z9" s="10"/>
      <c r="AA9" s="7"/>
    </row>
    <row r="10" s="1" customFormat="1" ht="16.5" spans="1:27">
      <c r="A10" s="24"/>
      <c r="B10" s="6"/>
      <c r="C10" s="7"/>
      <c r="D10" s="7"/>
      <c r="E10" s="11"/>
      <c r="F10" s="11"/>
      <c r="G10" s="7"/>
      <c r="H10" s="10"/>
      <c r="N10" s="14"/>
      <c r="O10" s="15"/>
      <c r="P10" s="16"/>
      <c r="Q10" s="15"/>
      <c r="Y10" s="20"/>
      <c r="Z10" s="10"/>
      <c r="AA10" s="7"/>
    </row>
    <row r="11" s="1" customFormat="1" spans="8:29"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</sheetData>
  <mergeCells count="1">
    <mergeCell ref="A1:AD1"/>
  </mergeCells>
  <conditionalFormatting sqref="A4:A6">
    <cfRule type="duplicateValues" dxfId="0" priority="1"/>
  </conditionalFormatting>
  <pageMargins left="0.75" right="0.75" top="1" bottom="1" header="0.51" footer="0.5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opLeftCell="A2" workbookViewId="0">
      <selection activeCell="F34" sqref="F34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/>
      <c r="O2" s="3"/>
      <c r="P2" s="3"/>
      <c r="Q2" s="3"/>
    </row>
    <row r="3" s="2" customFormat="1" ht="30" customHeight="1" spans="14:30">
      <c r="N3" s="13"/>
      <c r="O3" s="13"/>
      <c r="P3" s="13"/>
      <c r="Q3" s="13"/>
      <c r="R3" s="17"/>
      <c r="S3" s="17"/>
      <c r="T3" s="18"/>
      <c r="AA3" s="18"/>
      <c r="AB3" s="18"/>
      <c r="AC3" s="18"/>
      <c r="AD3" s="19"/>
    </row>
    <row r="4" s="1" customFormat="1" ht="16.5" spans="1:27">
      <c r="A4" s="5"/>
      <c r="B4" s="6"/>
      <c r="C4" s="7"/>
      <c r="D4" s="7"/>
      <c r="E4" s="8"/>
      <c r="F4" s="9"/>
      <c r="G4" s="7"/>
      <c r="H4" s="10"/>
      <c r="N4" s="14"/>
      <c r="O4" s="15"/>
      <c r="P4" s="16"/>
      <c r="Q4" s="15"/>
      <c r="Y4" s="20"/>
      <c r="Z4" s="22"/>
      <c r="AA4" s="7"/>
    </row>
    <row r="5" s="1" customFormat="1" ht="16.5" spans="1:27">
      <c r="A5" s="5"/>
      <c r="B5" s="6"/>
      <c r="C5" s="7"/>
      <c r="D5" s="7"/>
      <c r="E5" s="8"/>
      <c r="F5" s="9"/>
      <c r="G5" s="7"/>
      <c r="H5" s="10"/>
      <c r="N5" s="14"/>
      <c r="O5" s="15"/>
      <c r="P5" s="16"/>
      <c r="Q5" s="15"/>
      <c r="Y5" s="20"/>
      <c r="Z5" s="22"/>
      <c r="AA5" s="7"/>
    </row>
    <row r="6" s="1" customFormat="1" ht="16.5" spans="1:27">
      <c r="A6" s="5"/>
      <c r="B6" s="6"/>
      <c r="C6" s="7"/>
      <c r="D6" s="7"/>
      <c r="E6" s="8"/>
      <c r="F6" s="9"/>
      <c r="G6" s="7"/>
      <c r="H6" s="10"/>
      <c r="N6" s="14"/>
      <c r="O6" s="15"/>
      <c r="P6" s="16"/>
      <c r="Q6" s="15"/>
      <c r="Y6" s="20"/>
      <c r="Z6" s="22"/>
      <c r="AA6" s="7"/>
    </row>
    <row r="7" s="1" customFormat="1" ht="16.5" spans="1:27">
      <c r="A7" s="5"/>
      <c r="B7" s="6"/>
      <c r="C7" s="7"/>
      <c r="D7" s="7"/>
      <c r="E7" s="8"/>
      <c r="F7" s="9"/>
      <c r="G7" s="7"/>
      <c r="H7" s="10"/>
      <c r="N7" s="14"/>
      <c r="O7" s="15"/>
      <c r="P7" s="16"/>
      <c r="Q7" s="15"/>
      <c r="Y7" s="20"/>
      <c r="Z7" s="22"/>
      <c r="AA7" s="7"/>
    </row>
    <row r="8" s="1" customFormat="1" ht="16.5" spans="1:27">
      <c r="A8" s="5"/>
      <c r="B8" s="6"/>
      <c r="C8" s="7"/>
      <c r="D8" s="7"/>
      <c r="E8" s="8"/>
      <c r="F8" s="21"/>
      <c r="G8" s="7"/>
      <c r="H8" s="10"/>
      <c r="N8" s="14"/>
      <c r="O8" s="15"/>
      <c r="P8" s="16"/>
      <c r="Q8" s="15"/>
      <c r="Y8" s="20"/>
      <c r="Z8" s="22"/>
      <c r="AA8" s="7"/>
    </row>
    <row r="9" s="1" customFormat="1" ht="16.5" spans="1:27">
      <c r="A9" s="5"/>
      <c r="B9" s="6"/>
      <c r="C9" s="7"/>
      <c r="D9" s="7"/>
      <c r="E9" s="8"/>
      <c r="F9" s="21"/>
      <c r="G9" s="7"/>
      <c r="H9" s="10"/>
      <c r="N9" s="14"/>
      <c r="O9" s="15"/>
      <c r="P9" s="16"/>
      <c r="Q9" s="15"/>
      <c r="Y9" s="20"/>
      <c r="Z9" s="10"/>
      <c r="AA9" s="7"/>
    </row>
    <row r="10" s="1" customFormat="1" ht="16.5" spans="1:27">
      <c r="A10" s="5"/>
      <c r="B10" s="12"/>
      <c r="C10" s="7"/>
      <c r="D10" s="7"/>
      <c r="E10" s="8"/>
      <c r="F10" s="11"/>
      <c r="G10" s="7"/>
      <c r="H10" s="10"/>
      <c r="N10" s="14"/>
      <c r="O10" s="15"/>
      <c r="P10" s="16"/>
      <c r="Q10" s="15"/>
      <c r="Y10" s="20"/>
      <c r="Z10" s="10"/>
      <c r="AA10" s="7"/>
    </row>
    <row r="11" s="1" customFormat="1" ht="16.5" spans="1:27">
      <c r="A11" s="5"/>
      <c r="B11" s="6"/>
      <c r="C11" s="7"/>
      <c r="D11" s="7"/>
      <c r="E11" s="8"/>
      <c r="F11" s="11"/>
      <c r="G11" s="7"/>
      <c r="H11" s="10"/>
      <c r="N11" s="14"/>
      <c r="O11" s="15"/>
      <c r="P11" s="16"/>
      <c r="Q11" s="15"/>
      <c r="Y11" s="20"/>
      <c r="Z11" s="10"/>
      <c r="AA11" s="7"/>
    </row>
    <row r="12" s="1" customFormat="1" spans="8:29"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</sheetData>
  <mergeCells count="1">
    <mergeCell ref="A1:AD1"/>
  </mergeCells>
  <conditionalFormatting sqref="A4:A11">
    <cfRule type="duplicateValues" dxfId="0" priority="1"/>
  </conditionalFormatting>
  <pageMargins left="0.75" right="0.75" top="1" bottom="1" header="0.51" footer="0.5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opLeftCell="A2" workbookViewId="0">
      <selection activeCell="H32" sqref="H32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/>
      <c r="O2" s="3"/>
      <c r="P2" s="3"/>
      <c r="Q2" s="3"/>
    </row>
    <row r="3" s="2" customFormat="1" ht="30" customHeight="1" spans="14:30">
      <c r="N3" s="13"/>
      <c r="O3" s="13"/>
      <c r="P3" s="13"/>
      <c r="Q3" s="13"/>
      <c r="R3" s="17"/>
      <c r="S3" s="17"/>
      <c r="T3" s="18"/>
      <c r="AA3" s="18"/>
      <c r="AB3" s="18"/>
      <c r="AC3" s="18"/>
      <c r="AD3" s="19"/>
    </row>
    <row r="4" s="1" customFormat="1" ht="16.5" spans="1:27">
      <c r="A4" s="5"/>
      <c r="B4" s="6"/>
      <c r="C4" s="7"/>
      <c r="D4" s="7"/>
      <c r="E4" s="8"/>
      <c r="F4" s="9"/>
      <c r="G4" s="7"/>
      <c r="H4" s="10"/>
      <c r="N4" s="14"/>
      <c r="O4" s="15"/>
      <c r="P4" s="16"/>
      <c r="Q4" s="15"/>
      <c r="Y4" s="20"/>
      <c r="Z4" s="20"/>
      <c r="AA4" s="7"/>
    </row>
    <row r="5" s="1" customFormat="1" ht="16.5" spans="1:27">
      <c r="A5" s="5"/>
      <c r="B5" s="6"/>
      <c r="C5" s="7"/>
      <c r="D5" s="7"/>
      <c r="E5" s="8"/>
      <c r="F5" s="9"/>
      <c r="G5" s="7"/>
      <c r="H5" s="10"/>
      <c r="N5" s="14"/>
      <c r="O5" s="15"/>
      <c r="P5" s="16"/>
      <c r="Q5" s="15"/>
      <c r="Y5" s="20"/>
      <c r="Z5" s="20"/>
      <c r="AA5" s="7"/>
    </row>
    <row r="6" s="1" customFormat="1" ht="16.5" spans="1:27">
      <c r="A6" s="5"/>
      <c r="B6" s="6"/>
      <c r="C6" s="7"/>
      <c r="D6" s="7"/>
      <c r="E6" s="8"/>
      <c r="F6" s="9"/>
      <c r="G6" s="7"/>
      <c r="H6" s="10"/>
      <c r="N6" s="14"/>
      <c r="O6" s="15"/>
      <c r="P6" s="16"/>
      <c r="Q6" s="15"/>
      <c r="Y6" s="20"/>
      <c r="Z6" s="20"/>
      <c r="AA6" s="7"/>
    </row>
    <row r="7" s="1" customFormat="1" ht="16.5" spans="1:27">
      <c r="A7" s="5"/>
      <c r="B7" s="6"/>
      <c r="C7" s="7"/>
      <c r="D7" s="7"/>
      <c r="E7" s="8"/>
      <c r="F7" s="9"/>
      <c r="G7" s="7"/>
      <c r="H7" s="10"/>
      <c r="N7" s="14"/>
      <c r="O7" s="15"/>
      <c r="P7" s="16"/>
      <c r="Q7" s="15"/>
      <c r="Y7" s="20"/>
      <c r="Z7" s="20"/>
      <c r="AA7" s="7"/>
    </row>
    <row r="8" s="1" customFormat="1" ht="16.5" spans="1:27">
      <c r="A8" s="5"/>
      <c r="B8" s="6"/>
      <c r="C8" s="7"/>
      <c r="D8" s="7"/>
      <c r="E8" s="8"/>
      <c r="F8" s="11"/>
      <c r="G8" s="7"/>
      <c r="H8" s="10"/>
      <c r="N8" s="14"/>
      <c r="O8" s="15"/>
      <c r="P8" s="16"/>
      <c r="Q8" s="15"/>
      <c r="Y8" s="20"/>
      <c r="Z8" s="20"/>
      <c r="AA8" s="7"/>
    </row>
    <row r="9" s="1" customFormat="1" ht="16.5" spans="1:27">
      <c r="A9" s="5"/>
      <c r="B9" s="12"/>
      <c r="C9" s="7"/>
      <c r="D9" s="7"/>
      <c r="E9" s="8"/>
      <c r="F9" s="11"/>
      <c r="G9" s="7"/>
      <c r="H9" s="10"/>
      <c r="N9" s="14"/>
      <c r="O9" s="15"/>
      <c r="P9" s="16"/>
      <c r="Q9" s="15"/>
      <c r="Y9" s="20"/>
      <c r="Z9" s="20"/>
      <c r="AA9" s="7"/>
    </row>
    <row r="10" s="1" customFormat="1" ht="16.5" spans="1:27">
      <c r="A10" s="5"/>
      <c r="B10" s="6"/>
      <c r="C10" s="7"/>
      <c r="D10" s="7"/>
      <c r="E10" s="8"/>
      <c r="F10" s="11"/>
      <c r="G10" s="7"/>
      <c r="H10" s="10"/>
      <c r="N10" s="14"/>
      <c r="O10" s="15"/>
      <c r="P10" s="16"/>
      <c r="Q10" s="15"/>
      <c r="Y10" s="20"/>
      <c r="Z10" s="20"/>
      <c r="AA10" s="7"/>
    </row>
    <row r="11" s="1" customFormat="1" spans="8:28"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20"/>
      <c r="AA11" s="10"/>
      <c r="AB11" s="10"/>
    </row>
  </sheetData>
  <mergeCells count="1">
    <mergeCell ref="A1:AD1"/>
  </mergeCells>
  <conditionalFormatting sqref="A4:A10">
    <cfRule type="duplicateValues" dxfId="0" priority="1"/>
  </conditionalFormatting>
  <pageMargins left="0.75" right="0.75" top="1" bottom="1" header="0.51" footer="0.5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4" sqref="E34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zoomScale="90" zoomScaleNormal="90" topLeftCell="A2" workbookViewId="0">
      <selection activeCell="C15" sqref="C15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2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33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 t="s">
        <v>30</v>
      </c>
      <c r="B4" s="6">
        <v>123456</v>
      </c>
      <c r="C4" s="7">
        <v>789456</v>
      </c>
      <c r="D4" s="7" t="s">
        <v>31</v>
      </c>
      <c r="E4" s="8">
        <v>44070</v>
      </c>
      <c r="F4" s="9"/>
      <c r="G4" s="7"/>
      <c r="H4" s="10">
        <v>1974</v>
      </c>
      <c r="I4" s="1">
        <v>5000</v>
      </c>
      <c r="M4" s="1">
        <f>I4+J4+K4+L4</f>
        <v>5000</v>
      </c>
      <c r="N4" s="14">
        <v>0</v>
      </c>
      <c r="O4" s="15">
        <f ca="1">SUMPRODUCT(SUMIF(INDIRECT(ROW(INDIRECT("1:"&amp;$N$2))&amp;"月!A:A"),$A4,INDIRECT(ROW(INDIRECT("1:"&amp;$N$2))&amp;"月!h:h")))</f>
        <v>7308</v>
      </c>
      <c r="P4" s="16">
        <f ca="1">SUMPRODUCT(SUMIF(INDIRECT(ROW(INDIRECT("1:"&amp;$N$2))&amp;"月!A:A"),$A4,INDIRECT(ROW(INDIRECT("1:"&amp;$N$2))&amp;"月!m:m")))</f>
        <v>10000</v>
      </c>
      <c r="Q4" s="15">
        <f ca="1">IF($N$2=1,0,SUMPRODUCT(SUMIF(INDIRECT(ROW(INDIRECT("1:"&amp;$N$2-1))&amp;"月!A:A"),$A4,INDIRECT(ROW(INDIRECT("1:"&amp;$N$2-1))&amp;"月!N:N"))))</f>
        <v>10.02</v>
      </c>
      <c r="Y4" s="20">
        <v>0</v>
      </c>
      <c r="Z4" s="20">
        <v>3.4</v>
      </c>
      <c r="AA4" s="7">
        <v>1</v>
      </c>
      <c r="AC4" s="1">
        <f>H4-N4-Z4-AA4</f>
        <v>1969.6</v>
      </c>
    </row>
    <row r="5" s="1" customFormat="1" spans="1:29">
      <c r="A5" s="1" t="s">
        <v>32</v>
      </c>
      <c r="H5" s="10">
        <f t="shared" ref="H5:AC5" si="0">SUM(H4:H4)</f>
        <v>1974</v>
      </c>
      <c r="I5" s="10">
        <f t="shared" si="0"/>
        <v>5000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5000</v>
      </c>
      <c r="N5" s="10">
        <f t="shared" si="0"/>
        <v>0</v>
      </c>
      <c r="O5" s="10">
        <f ca="1" t="shared" si="0"/>
        <v>7308</v>
      </c>
      <c r="P5" s="10">
        <f ca="1" t="shared" si="0"/>
        <v>10000</v>
      </c>
      <c r="Q5" s="10">
        <f ca="1" t="shared" si="0"/>
        <v>10.02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3.4</v>
      </c>
      <c r="AA5" s="10">
        <f t="shared" si="0"/>
        <v>1</v>
      </c>
      <c r="AB5" s="10">
        <f t="shared" si="0"/>
        <v>0</v>
      </c>
      <c r="AC5" s="10">
        <f t="shared" si="0"/>
        <v>1969.6</v>
      </c>
    </row>
    <row r="6" s="32" customFormat="1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="32" customFormat="1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="32" customFormat="1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="32" customFormat="1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="32" customFormat="1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="32" customFormat="1" spans="1:3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="32" customFormat="1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="32" customFormat="1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="32" customFormat="1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="32" customFormat="1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="32" customFormat="1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="32" customFormat="1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="32" customForma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="32" customForma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="32" customForma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="32" customForma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="32" customFormat="1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="32" customForma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="32" customForma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32" customFormat="1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32" customFormat="1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32" customFormat="1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="32" customFormat="1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="32" customFormat="1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="32" customFormat="1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="32" customFormat="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</sheetData>
  <mergeCells count="1">
    <mergeCell ref="A1:AD1"/>
  </mergeCells>
  <conditionalFormatting sqref="A4">
    <cfRule type="duplicateValues" dxfId="0" priority="2"/>
  </conditionalFormatting>
  <pageMargins left="0.75" right="0.75" top="1" bottom="1" header="0.51" footer="0.51"/>
  <pageSetup paperSize="9" orientation="portrait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topLeftCell="A2" workbookViewId="0">
      <selection activeCell="D11" sqref="D11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3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34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 t="s">
        <v>30</v>
      </c>
      <c r="B4" s="6">
        <v>123456</v>
      </c>
      <c r="C4" s="7">
        <v>789456</v>
      </c>
      <c r="D4" s="7" t="s">
        <v>31</v>
      </c>
      <c r="E4" s="8">
        <v>44070</v>
      </c>
      <c r="F4" s="9"/>
      <c r="G4" s="7"/>
      <c r="H4" s="10">
        <v>5040</v>
      </c>
      <c r="I4" s="1">
        <v>5000</v>
      </c>
      <c r="M4" s="1">
        <f>I4+J4+K4+L4</f>
        <v>5000</v>
      </c>
      <c r="N4" s="14">
        <v>0</v>
      </c>
      <c r="O4" s="15">
        <f ca="1">SUMPRODUCT(SUMIF(INDIRECT(ROW(INDIRECT("1:"&amp;$N$2))&amp;"月!A:A"),$A4,INDIRECT(ROW(INDIRECT("1:"&amp;$N$2))&amp;"月!h:h")))</f>
        <v>12348</v>
      </c>
      <c r="P4" s="16">
        <f ca="1">SUMPRODUCT(SUMIF(INDIRECT(ROW(INDIRECT("1:"&amp;$N$2))&amp;"月!A:A"),$A4,INDIRECT(ROW(INDIRECT("1:"&amp;$N$2))&amp;"月!m:m")))</f>
        <v>15000</v>
      </c>
      <c r="Q4" s="15">
        <f ca="1">IF($N$2=1,0,SUMPRODUCT(SUMIF(INDIRECT(ROW(INDIRECT("1:"&amp;$N$2-1))&amp;"月!A:A"),$A4,INDIRECT(ROW(INDIRECT("1:"&amp;$N$2-1))&amp;"月!N:N"))))</f>
        <v>10.02</v>
      </c>
      <c r="Y4" s="20">
        <v>0</v>
      </c>
      <c r="Z4" s="20">
        <v>3.2</v>
      </c>
      <c r="AA4" s="7">
        <v>1</v>
      </c>
      <c r="AC4" s="1">
        <f>H4-N4-Z4-AA4</f>
        <v>5035.8</v>
      </c>
    </row>
    <row r="5" s="1" customFormat="1" spans="1:29">
      <c r="A5" s="1" t="s">
        <v>32</v>
      </c>
      <c r="H5" s="10">
        <f t="shared" ref="H5:AC5" si="0">SUM(H4:H4)</f>
        <v>5040</v>
      </c>
      <c r="I5" s="10">
        <f t="shared" si="0"/>
        <v>5000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5000</v>
      </c>
      <c r="N5" s="10">
        <f t="shared" si="0"/>
        <v>0</v>
      </c>
      <c r="O5" s="10">
        <f ca="1" t="shared" si="0"/>
        <v>12348</v>
      </c>
      <c r="P5" s="10">
        <f ca="1" t="shared" si="0"/>
        <v>15000</v>
      </c>
      <c r="Q5" s="10">
        <f ca="1" t="shared" si="0"/>
        <v>10.02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3.2</v>
      </c>
      <c r="AA5" s="10">
        <f t="shared" si="0"/>
        <v>1</v>
      </c>
      <c r="AB5" s="10">
        <f t="shared" si="0"/>
        <v>0</v>
      </c>
      <c r="AC5" s="10">
        <f t="shared" si="0"/>
        <v>5035.8</v>
      </c>
    </row>
    <row r="6" s="32" customFormat="1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="32" customFormat="1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="32" customFormat="1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="32" customFormat="1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="32" customFormat="1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="32" customFormat="1" spans="1:3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="32" customFormat="1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="32" customFormat="1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="32" customFormat="1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="32" customFormat="1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="32" customFormat="1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="32" customFormat="1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="32" customForma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="32" customForma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="32" customForma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="32" customForma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="32" customFormat="1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="32" customForma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="32" customForma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32" customFormat="1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32" customFormat="1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32" customFormat="1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="32" customFormat="1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="32" customFormat="1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="32" customFormat="1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="32" customFormat="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</sheetData>
  <mergeCells count="1">
    <mergeCell ref="A1:AD1"/>
  </mergeCells>
  <conditionalFormatting sqref="A4">
    <cfRule type="duplicateValues" dxfId="0" priority="3"/>
  </conditionalFormatting>
  <pageMargins left="0.75" right="0.75" top="1" bottom="1" header="0.51" footer="0.51"/>
  <pageSetup paperSize="9" orientation="portrait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topLeftCell="A2" workbookViewId="0">
      <selection activeCell="D9" sqref="D9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4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34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 t="s">
        <v>35</v>
      </c>
      <c r="B4" s="6">
        <v>654789</v>
      </c>
      <c r="C4" s="7">
        <v>123654</v>
      </c>
      <c r="D4" s="7" t="s">
        <v>31</v>
      </c>
      <c r="E4" s="21">
        <v>44963</v>
      </c>
      <c r="F4" s="11"/>
      <c r="G4" s="7"/>
      <c r="H4" s="10">
        <v>4032</v>
      </c>
      <c r="I4" s="1">
        <v>5000</v>
      </c>
      <c r="M4" s="1">
        <f>I4+J4+K4+L4</f>
        <v>5000</v>
      </c>
      <c r="N4" s="14">
        <f ca="1">ROUND(MAX((O4-P4)*{0.03;0.1;0.2;0.25;0.3;0.35;0.45}-{0;2520;16920;31920;52920;85920;181920},0)-Q4,2)</f>
        <v>0</v>
      </c>
      <c r="O4" s="15">
        <f ca="1">SUMPRODUCT(SUMIF(INDIRECT(ROW(INDIRECT("1:"&amp;$N$2))&amp;"月!A:A"),$A4,INDIRECT(ROW(INDIRECT("1:"&amp;$N$2))&amp;"月!h:h")))</f>
        <v>4032</v>
      </c>
      <c r="P4" s="16">
        <f ca="1">SUMPRODUCT(SUMIF(INDIRECT(ROW(INDIRECT("1:"&amp;$N$2))&amp;"月!A:A"),$A4,INDIRECT(ROW(INDIRECT("1:"&amp;$N$2))&amp;"月!m:m")))</f>
        <v>5000</v>
      </c>
      <c r="Q4" s="15">
        <f ca="1">IF($N$2=1,0,SUMPRODUCT(SUMIF(INDIRECT(ROW(INDIRECT("1:"&amp;$N$2-1))&amp;"月!A:A"),$A4,INDIRECT(ROW(INDIRECT("1:"&amp;$N$2-1))&amp;"月!N:N"))))</f>
        <v>0</v>
      </c>
      <c r="Y4" s="20">
        <v>0</v>
      </c>
      <c r="Z4" s="20">
        <v>0</v>
      </c>
      <c r="AA4" s="7">
        <v>1</v>
      </c>
      <c r="AC4" s="1">
        <f ca="1">H4-N4-Z4-AA4</f>
        <v>4031</v>
      </c>
    </row>
    <row r="5" s="1" customFormat="1" spans="1:29">
      <c r="A5" s="1" t="s">
        <v>32</v>
      </c>
      <c r="H5" s="10">
        <f t="shared" ref="H5:AC5" si="0">SUM(H4:H4)</f>
        <v>4032</v>
      </c>
      <c r="I5" s="10">
        <f t="shared" si="0"/>
        <v>5000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5000</v>
      </c>
      <c r="N5" s="10">
        <f ca="1" t="shared" si="0"/>
        <v>0</v>
      </c>
      <c r="O5" s="10">
        <f ca="1" t="shared" si="0"/>
        <v>4032</v>
      </c>
      <c r="P5" s="10">
        <f ca="1" t="shared" si="0"/>
        <v>5000</v>
      </c>
      <c r="Q5" s="10">
        <f ca="1" t="shared" si="0"/>
        <v>0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1</v>
      </c>
      <c r="AB5" s="10">
        <f t="shared" si="0"/>
        <v>0</v>
      </c>
      <c r="AC5" s="10">
        <f ca="1" t="shared" si="0"/>
        <v>4031</v>
      </c>
    </row>
    <row r="6" s="32" customFormat="1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="32" customFormat="1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="32" customFormat="1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="32" customFormat="1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="32" customFormat="1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="32" customFormat="1" spans="1:3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="32" customFormat="1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="32" customFormat="1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="32" customFormat="1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="32" customFormat="1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="32" customFormat="1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="32" customFormat="1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="32" customForma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="32" customForma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="32" customForma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="32" customForma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="32" customFormat="1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="32" customForma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="32" customForma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32" customFormat="1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32" customFormat="1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32" customFormat="1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="32" customFormat="1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="32" customFormat="1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="32" customFormat="1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="32" customFormat="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</sheetData>
  <mergeCells count="1">
    <mergeCell ref="A1:AD1"/>
  </mergeCells>
  <conditionalFormatting sqref="A4">
    <cfRule type="duplicateValues" dxfId="0" priority="1"/>
  </conditionalFormatting>
  <pageMargins left="0.75" right="0.75" top="1" bottom="1" header="0.51" footer="0.5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"/>
  <sheetViews>
    <sheetView topLeftCell="A2" workbookViewId="0">
      <selection activeCell="N4" sqref="N4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5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34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/>
      <c r="B4" s="6"/>
      <c r="C4" s="7"/>
      <c r="D4" s="7"/>
      <c r="E4" s="21"/>
      <c r="F4" s="11"/>
      <c r="G4" s="7"/>
      <c r="H4" s="10"/>
      <c r="I4" s="1">
        <v>5000</v>
      </c>
      <c r="M4" s="1">
        <f>I4+J4+K4+L4</f>
        <v>5000</v>
      </c>
      <c r="N4" s="14">
        <f ca="1">ROUND(MAX((O4-P4)*{0.03;0.1;0.2;0.25;0.3;0.35;0.45}-{0;2520;16920;31920;52920;85920;181920},0)-Q4,2)</f>
        <v>0</v>
      </c>
      <c r="O4" s="15">
        <f ca="1">SUMPRODUCT(SUMIF(INDIRECT(ROW(INDIRECT("1:"&amp;$N$2))&amp;"月!A:A"),$A4,INDIRECT(ROW(INDIRECT("1:"&amp;$N$2))&amp;"月!h:h")))</f>
        <v>0</v>
      </c>
      <c r="P4" s="16">
        <f ca="1">SUMPRODUCT(SUMIF(INDIRECT(ROW(INDIRECT("1:"&amp;$N$2))&amp;"月!A:A"),$A4,INDIRECT(ROW(INDIRECT("1:"&amp;$N$2))&amp;"月!m:m")))</f>
        <v>0</v>
      </c>
      <c r="Q4" s="15">
        <f ca="1">IF($N$2=1,0,SUMPRODUCT(SUMIF(INDIRECT(ROW(INDIRECT("1:"&amp;$N$2-1))&amp;"月!A:A"),$A4,INDIRECT(ROW(INDIRECT("1:"&amp;$N$2-1))&amp;"月!N:N"))))</f>
        <v>0</v>
      </c>
      <c r="Y4" s="20">
        <v>0</v>
      </c>
      <c r="Z4" s="20">
        <v>0</v>
      </c>
      <c r="AA4" s="7">
        <v>1</v>
      </c>
      <c r="AC4" s="1">
        <f ca="1">H4-N4-Z4-AA4</f>
        <v>-1</v>
      </c>
    </row>
    <row r="5" s="1" customFormat="1" ht="16.5" spans="1:29">
      <c r="A5" s="5"/>
      <c r="B5" s="6"/>
      <c r="C5" s="7"/>
      <c r="D5" s="7"/>
      <c r="E5" s="21"/>
      <c r="F5" s="11"/>
      <c r="G5" s="7"/>
      <c r="H5" s="10"/>
      <c r="I5" s="1">
        <v>5000</v>
      </c>
      <c r="M5" s="1">
        <f>I5+J5+K5+L5</f>
        <v>5000</v>
      </c>
      <c r="N5" s="14">
        <f ca="1">ROUND(MAX((O5-P5)*{0.03;0.1;0.2;0.25;0.3;0.35;0.45}-{0;2520;16920;31920;52920;85920;181920},0)-Q5,2)</f>
        <v>0</v>
      </c>
      <c r="O5" s="15">
        <f ca="1">SUMPRODUCT(SUMIF(INDIRECT(ROW(INDIRECT("1:"&amp;$N$2))&amp;"月!A:A"),$A5,INDIRECT(ROW(INDIRECT("1:"&amp;$N$2))&amp;"月!h:h")))</f>
        <v>0</v>
      </c>
      <c r="P5" s="16">
        <f ca="1">SUMPRODUCT(SUMIF(INDIRECT(ROW(INDIRECT("1:"&amp;$N$2))&amp;"月!A:A"),$A5,INDIRECT(ROW(INDIRECT("1:"&amp;$N$2))&amp;"月!m:m")))</f>
        <v>0</v>
      </c>
      <c r="Q5" s="15">
        <f ca="1">IF($N$2=1,0,SUMPRODUCT(SUMIF(INDIRECT(ROW(INDIRECT("1:"&amp;$N$2-1))&amp;"月!A:A"),$A5,INDIRECT(ROW(INDIRECT("1:"&amp;$N$2-1))&amp;"月!N:N"))))</f>
        <v>0</v>
      </c>
      <c r="Y5" s="20">
        <v>0</v>
      </c>
      <c r="Z5" s="20">
        <v>0</v>
      </c>
      <c r="AA5" s="7">
        <v>5</v>
      </c>
      <c r="AC5" s="1">
        <f ca="1">H5-N5-Z5-AA5</f>
        <v>-5</v>
      </c>
    </row>
    <row r="6" s="1" customFormat="1" spans="1:29">
      <c r="A6" s="1" t="s">
        <v>32</v>
      </c>
      <c r="H6" s="10">
        <f t="shared" ref="H6:AC6" si="0">SUM(H4:H5)</f>
        <v>0</v>
      </c>
      <c r="I6" s="10">
        <f t="shared" si="0"/>
        <v>10000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10000</v>
      </c>
      <c r="N6" s="10">
        <f ca="1" t="shared" si="0"/>
        <v>0</v>
      </c>
      <c r="O6" s="10">
        <f ca="1" t="shared" si="0"/>
        <v>0</v>
      </c>
      <c r="P6" s="10">
        <f ca="1" t="shared" si="0"/>
        <v>0</v>
      </c>
      <c r="Q6" s="10">
        <f ca="1"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  <c r="W6" s="10">
        <f t="shared" si="0"/>
        <v>0</v>
      </c>
      <c r="X6" s="10">
        <f t="shared" si="0"/>
        <v>0</v>
      </c>
      <c r="Y6" s="10">
        <f t="shared" si="0"/>
        <v>0</v>
      </c>
      <c r="Z6" s="10">
        <f t="shared" si="0"/>
        <v>0</v>
      </c>
      <c r="AA6" s="10">
        <f t="shared" si="0"/>
        <v>6</v>
      </c>
      <c r="AB6" s="10">
        <f t="shared" si="0"/>
        <v>0</v>
      </c>
      <c r="AC6" s="10">
        <f ca="1" t="shared" si="0"/>
        <v>-6</v>
      </c>
    </row>
    <row r="7" s="32" customFormat="1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="32" customFormat="1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="32" customFormat="1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="32" customFormat="1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="32" customFormat="1" spans="1:3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="32" customFormat="1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="32" customFormat="1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="32" customFormat="1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="32" customFormat="1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="32" customFormat="1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="32" customFormat="1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="32" customForma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="32" customForma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="32" customForma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="32" customForma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="32" customFormat="1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="32" customForma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="32" customForma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32" customFormat="1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32" customFormat="1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32" customFormat="1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="32" customFormat="1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="32" customFormat="1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="32" customFormat="1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="32" customFormat="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="32" customFormat="1" spans="1:3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</sheetData>
  <mergeCells count="1">
    <mergeCell ref="A1:AD1"/>
  </mergeCells>
  <conditionalFormatting sqref="A4:A5">
    <cfRule type="duplicateValues" dxfId="0" priority="1"/>
  </conditionalFormatting>
  <pageMargins left="0.75" right="0.75" top="1" bottom="1" header="0.51" footer="0.51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showGridLines="0" topLeftCell="A2" workbookViewId="0">
      <selection activeCell="C17" sqref="C17"/>
    </sheetView>
  </sheetViews>
  <sheetFormatPr defaultColWidth="9" defaultRowHeight="14.25"/>
  <cols>
    <col min="1" max="1" width="9" style="1"/>
    <col min="2" max="2" width="22.8" style="1" customWidth="1"/>
    <col min="3" max="3" width="23.75" style="1" customWidth="1"/>
    <col min="4" max="4" width="10.75" style="1" customWidth="1"/>
    <col min="5" max="6" width="11.5" style="1" customWidth="1"/>
    <col min="7" max="7" width="14.9" style="1" customWidth="1"/>
    <col min="8" max="8" width="11.375" style="1" customWidth="1"/>
    <col min="9" max="10" width="9" style="1" customWidth="1"/>
    <col min="11" max="11" width="11.25" style="1" customWidth="1"/>
    <col min="12" max="12" width="9" style="1" customWidth="1"/>
    <col min="13" max="13" width="9.875" style="1" customWidth="1"/>
    <col min="14" max="14" width="11" style="3" customWidth="1"/>
    <col min="15" max="15" width="10.5" style="3" customWidth="1"/>
    <col min="16" max="16" width="10.625" style="3" customWidth="1"/>
    <col min="17" max="17" width="10.75" style="3" customWidth="1"/>
    <col min="18" max="24" width="9" style="1" hidden="1" customWidth="1"/>
    <col min="25" max="26" width="9" style="1" customWidth="1"/>
    <col min="27" max="28" width="10.125" style="1" customWidth="1"/>
    <col min="29" max="29" width="11.75" style="1" customWidth="1"/>
    <col min="30" max="30" width="23.75" style="1" customWidth="1"/>
    <col min="31" max="31" width="24.875" style="1" customWidth="1"/>
    <col min="32" max="16384" width="9" style="1"/>
  </cols>
  <sheetData>
    <row r="1" s="1" customFormat="1" ht="40" hidden="1" customHeight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spans="14:17">
      <c r="N2" s="3">
        <v>6</v>
      </c>
      <c r="O2" s="3"/>
      <c r="P2" s="3"/>
      <c r="Q2" s="3"/>
    </row>
    <row r="3" s="2" customFormat="1" ht="30" customHeight="1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3" t="s">
        <v>13</v>
      </c>
      <c r="O3" s="13" t="s">
        <v>14</v>
      </c>
      <c r="P3" s="13" t="s">
        <v>15</v>
      </c>
      <c r="Q3" s="13" t="s">
        <v>34</v>
      </c>
      <c r="R3" s="17" t="s">
        <v>17</v>
      </c>
      <c r="S3" s="17" t="s">
        <v>18</v>
      </c>
      <c r="T3" s="18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18" t="s">
        <v>26</v>
      </c>
      <c r="AB3" s="18" t="s">
        <v>27</v>
      </c>
      <c r="AC3" s="18" t="s">
        <v>28</v>
      </c>
      <c r="AD3" s="19" t="s">
        <v>29</v>
      </c>
    </row>
    <row r="4" s="1" customFormat="1" ht="16.5" spans="1:29">
      <c r="A4" s="5" t="s">
        <v>36</v>
      </c>
      <c r="B4" s="47" t="s">
        <v>37</v>
      </c>
      <c r="C4" s="47" t="s">
        <v>38</v>
      </c>
      <c r="D4" s="7" t="s">
        <v>31</v>
      </c>
      <c r="E4" s="48">
        <v>45066</v>
      </c>
      <c r="F4" s="11"/>
      <c r="G4" s="49"/>
      <c r="H4" s="50">
        <v>1522.5</v>
      </c>
      <c r="I4" s="1">
        <v>5000</v>
      </c>
      <c r="M4" s="1">
        <f>I4+J4+K4+L4</f>
        <v>5000</v>
      </c>
      <c r="N4" s="14">
        <f ca="1">ROUND(MAX((O4-P4)*{0.03;0.1;0.2;0.25;0.3;0.35;0.45}-{0;2520;16920;31920;52920;85920;181920},0)-Q4,2)</f>
        <v>0</v>
      </c>
      <c r="O4" s="15">
        <f ca="1">SUMPRODUCT(SUMIF(INDIRECT(ROW(INDIRECT("1:"&amp;$N$2))&amp;"月!A:A"),$A4,INDIRECT(ROW(INDIRECT("1:"&amp;$N$2))&amp;"月!h:h")))</f>
        <v>1522.5</v>
      </c>
      <c r="P4" s="16">
        <f ca="1">SUMPRODUCT(SUMIF(INDIRECT(ROW(INDIRECT("1:"&amp;$N$2))&amp;"月!A:A"),$A4,INDIRECT(ROW(INDIRECT("1:"&amp;$N$2))&amp;"月!m:m")))</f>
        <v>5000</v>
      </c>
      <c r="Q4" s="15">
        <f ca="1">IF($N$2=1,0,SUMPRODUCT(SUMIF(INDIRECT(ROW(INDIRECT("1:"&amp;$N$2-1))&amp;"月!A:A"),$A4,INDIRECT(ROW(INDIRECT("1:"&amp;$N$2-1))&amp;"月!N:N"))))</f>
        <v>0</v>
      </c>
      <c r="Y4" s="20">
        <v>0</v>
      </c>
      <c r="Z4" s="20">
        <v>0</v>
      </c>
      <c r="AA4" s="7">
        <v>1</v>
      </c>
      <c r="AC4" s="1">
        <f ca="1">H4-N4-Z4-AA4</f>
        <v>1521.5</v>
      </c>
    </row>
    <row r="5" s="1" customFormat="1" spans="1:29">
      <c r="A5" s="1" t="s">
        <v>32</v>
      </c>
      <c r="H5" s="10">
        <f t="shared" ref="H5:AC5" si="0">SUM(H4:H4)</f>
        <v>1522.5</v>
      </c>
      <c r="I5" s="10">
        <f t="shared" si="0"/>
        <v>5000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5000</v>
      </c>
      <c r="N5" s="10">
        <f ca="1" t="shared" si="0"/>
        <v>0</v>
      </c>
      <c r="O5" s="10">
        <f ca="1" t="shared" si="0"/>
        <v>1522.5</v>
      </c>
      <c r="P5" s="10">
        <f ca="1" t="shared" si="0"/>
        <v>5000</v>
      </c>
      <c r="Q5" s="10">
        <f ca="1" t="shared" si="0"/>
        <v>0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10">
        <f t="shared" si="0"/>
        <v>0</v>
      </c>
      <c r="AA5" s="10">
        <f t="shared" si="0"/>
        <v>1</v>
      </c>
      <c r="AB5" s="10">
        <f t="shared" si="0"/>
        <v>0</v>
      </c>
      <c r="AC5" s="10">
        <f ca="1" t="shared" si="0"/>
        <v>1521.5</v>
      </c>
    </row>
    <row r="6" s="32" customFormat="1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="32" customFormat="1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="32" customFormat="1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="32" customFormat="1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="32" customFormat="1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="32" customFormat="1" spans="1:3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="32" customFormat="1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="32" customFormat="1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="32" customFormat="1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="32" customFormat="1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="32" customFormat="1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="32" customFormat="1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="32" customForma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="32" customForma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="32" customForma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="32" customForma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="32" customFormat="1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="32" customForma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="32" customForma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="32" customFormat="1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32" customFormat="1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="32" customFormat="1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="32" customFormat="1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="32" customFormat="1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="32" customFormat="1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="32" customFormat="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</sheetData>
  <mergeCells count="1">
    <mergeCell ref="A1:AD1"/>
  </mergeCells>
  <conditionalFormatting sqref="A4">
    <cfRule type="duplicateValues" dxfId="0" priority="1"/>
  </conditionalFormatting>
  <pageMargins left="0.75" right="0.75" top="1" bottom="1" header="0.51" footer="0.5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showGridLines="0" workbookViewId="0">
      <pane xSplit="1" ySplit="3" topLeftCell="B4" activePane="bottomRight" state="frozen"/>
      <selection/>
      <selection pane="topRight"/>
      <selection pane="bottomLeft"/>
      <selection pane="bottomRight" activeCell="C34" sqref="C34"/>
    </sheetView>
  </sheetViews>
  <sheetFormatPr defaultColWidth="9" defaultRowHeight="14.25" outlineLevelRow="6"/>
  <cols>
    <col min="1" max="1" width="9" style="33"/>
    <col min="2" max="2" width="22.8" style="33" customWidth="1"/>
    <col min="3" max="3" width="23.75" style="33" customWidth="1"/>
    <col min="4" max="4" width="10.75" style="33" customWidth="1"/>
    <col min="5" max="6" width="11.5" style="33" hidden="1" customWidth="1"/>
    <col min="7" max="7" width="14.9" style="33" customWidth="1"/>
    <col min="8" max="8" width="11.375" style="32" customWidth="1"/>
    <col min="9" max="9" width="9" style="32" customWidth="1"/>
    <col min="10" max="10" width="9" style="32" hidden="1" customWidth="1"/>
    <col min="11" max="11" width="11.25" style="32" hidden="1" customWidth="1"/>
    <col min="12" max="12" width="9" style="32" customWidth="1"/>
    <col min="13" max="13" width="9.875" style="32" customWidth="1"/>
    <col min="14" max="14" width="11" style="34" customWidth="1"/>
    <col min="15" max="15" width="10.5" style="34" customWidth="1"/>
    <col min="16" max="16" width="10.625" style="34" customWidth="1"/>
    <col min="17" max="17" width="10.75" style="35" customWidth="1"/>
    <col min="18" max="19" width="9" style="33" customWidth="1"/>
    <col min="20" max="24" width="9" style="33" hidden="1" customWidth="1"/>
    <col min="25" max="25" width="9" style="33" customWidth="1"/>
    <col min="26" max="27" width="10.125" style="33" customWidth="1"/>
    <col min="28" max="28" width="10.375" style="32"/>
    <col min="29" max="29" width="23.75" style="32" customWidth="1"/>
    <col min="30" max="30" width="24.875" style="32" customWidth="1"/>
    <col min="31" max="16384" width="9" style="32"/>
  </cols>
  <sheetData>
    <row r="1" s="32" customFormat="1" ht="40" hidden="1" customHeight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="32" customFormat="1" spans="1:27">
      <c r="A2" s="33"/>
      <c r="B2" s="33"/>
      <c r="C2" s="33"/>
      <c r="D2" s="33"/>
      <c r="E2" s="33"/>
      <c r="F2" s="33"/>
      <c r="G2" s="33"/>
      <c r="N2" s="40"/>
      <c r="O2" s="34"/>
      <c r="P2" s="34"/>
      <c r="Q2" s="35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="26" customFormat="1" ht="30" customHeight="1" spans="1:2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3"/>
      <c r="O3" s="13"/>
      <c r="P3" s="13"/>
      <c r="Q3" s="13"/>
      <c r="R3" s="17"/>
      <c r="S3" s="17"/>
      <c r="T3" s="18"/>
      <c r="U3" s="2"/>
      <c r="V3" s="2"/>
      <c r="W3" s="2"/>
      <c r="X3" s="2"/>
      <c r="Y3" s="2"/>
      <c r="Z3" s="18"/>
      <c r="AA3" s="18"/>
      <c r="AB3" s="18"/>
      <c r="AC3" s="19"/>
    </row>
    <row r="4" s="32" customFormat="1" ht="16.5" spans="1:29">
      <c r="A4" s="36"/>
      <c r="B4" s="36"/>
      <c r="C4" s="36"/>
      <c r="D4" s="36"/>
      <c r="E4" s="37"/>
      <c r="F4" s="37"/>
      <c r="G4" s="38"/>
      <c r="H4" s="20"/>
      <c r="I4" s="41"/>
      <c r="J4" s="41"/>
      <c r="K4" s="41"/>
      <c r="L4" s="41"/>
      <c r="M4" s="41"/>
      <c r="N4" s="42"/>
      <c r="O4" s="43"/>
      <c r="P4" s="44"/>
      <c r="Q4" s="45"/>
      <c r="R4" s="36"/>
      <c r="S4" s="36"/>
      <c r="T4" s="36"/>
      <c r="U4" s="36"/>
      <c r="V4" s="36"/>
      <c r="W4" s="36"/>
      <c r="X4" s="36"/>
      <c r="Y4" s="20"/>
      <c r="Z4" s="36"/>
      <c r="AA4" s="36"/>
      <c r="AB4" s="41"/>
      <c r="AC4" s="41"/>
    </row>
    <row r="5" s="32" customFormat="1" ht="16.5" spans="1:29">
      <c r="A5" s="36"/>
      <c r="B5" s="36"/>
      <c r="C5" s="36"/>
      <c r="D5" s="36"/>
      <c r="E5" s="37"/>
      <c r="F5" s="37"/>
      <c r="G5" s="38"/>
      <c r="H5" s="20"/>
      <c r="I5" s="41"/>
      <c r="J5" s="41"/>
      <c r="K5" s="41"/>
      <c r="L5" s="41"/>
      <c r="M5" s="41"/>
      <c r="N5" s="42"/>
      <c r="O5" s="43"/>
      <c r="P5" s="44"/>
      <c r="Q5" s="45"/>
      <c r="R5" s="36"/>
      <c r="S5" s="36"/>
      <c r="T5" s="36"/>
      <c r="U5" s="36"/>
      <c r="V5" s="36"/>
      <c r="W5" s="36"/>
      <c r="X5" s="36"/>
      <c r="Y5" s="20"/>
      <c r="Z5" s="36"/>
      <c r="AA5" s="36"/>
      <c r="AB5" s="41"/>
      <c r="AC5" s="41"/>
    </row>
    <row r="6" s="32" customFormat="1" ht="16.5" spans="1:29">
      <c r="A6" s="36"/>
      <c r="B6" s="36"/>
      <c r="C6" s="36"/>
      <c r="D6" s="36"/>
      <c r="E6" s="37"/>
      <c r="F6" s="37"/>
      <c r="G6" s="38"/>
      <c r="H6" s="20"/>
      <c r="I6" s="41"/>
      <c r="J6" s="41"/>
      <c r="K6" s="41"/>
      <c r="L6" s="41"/>
      <c r="M6" s="41"/>
      <c r="N6" s="42"/>
      <c r="O6" s="43"/>
      <c r="P6" s="44"/>
      <c r="Q6" s="45"/>
      <c r="R6" s="36"/>
      <c r="S6" s="36"/>
      <c r="T6" s="36"/>
      <c r="U6" s="36"/>
      <c r="V6" s="36"/>
      <c r="W6" s="36"/>
      <c r="X6" s="36"/>
      <c r="Y6" s="20"/>
      <c r="Z6" s="36"/>
      <c r="AA6" s="36"/>
      <c r="AB6" s="41"/>
      <c r="AC6" s="41"/>
    </row>
    <row r="7" s="32" customFormat="1" spans="1:29">
      <c r="A7" s="36"/>
      <c r="B7" s="36"/>
      <c r="C7" s="36"/>
      <c r="D7" s="36"/>
      <c r="E7" s="36"/>
      <c r="F7" s="36"/>
      <c r="G7" s="36"/>
      <c r="H7" s="46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</sheetData>
  <mergeCells count="1">
    <mergeCell ref="A1:AC1"/>
  </mergeCells>
  <pageMargins left="0.75" right="0.75" top="1" bottom="1" header="0.51" footer="0.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showGridLines="0" workbookViewId="0">
      <pane xSplit="1" ySplit="3" topLeftCell="B4" activePane="bottomRight" state="frozen"/>
      <selection/>
      <selection pane="topRight"/>
      <selection pane="bottomLeft"/>
      <selection pane="bottomRight" activeCell="A1" sqref="$A1:$XFD65536"/>
    </sheetView>
  </sheetViews>
  <sheetFormatPr defaultColWidth="9" defaultRowHeight="14.25" outlineLevelRow="6"/>
  <cols>
    <col min="1" max="1" width="9" style="33"/>
    <col min="2" max="2" width="22.8" style="33" customWidth="1"/>
    <col min="3" max="3" width="23.75" style="33" customWidth="1"/>
    <col min="4" max="4" width="10.75" style="33" customWidth="1"/>
    <col min="5" max="6" width="11.5" style="33" hidden="1" customWidth="1"/>
    <col min="7" max="7" width="14.9" style="33" customWidth="1"/>
    <col min="8" max="8" width="11.375" style="32" customWidth="1"/>
    <col min="9" max="10" width="9" style="32" hidden="1" customWidth="1"/>
    <col min="11" max="11" width="11.25" style="32" hidden="1" customWidth="1"/>
    <col min="12" max="12" width="9" style="32" hidden="1" customWidth="1"/>
    <col min="13" max="13" width="9.875" style="32" hidden="1" customWidth="1"/>
    <col min="14" max="14" width="11" style="34" customWidth="1"/>
    <col min="15" max="15" width="10.5" style="34" customWidth="1"/>
    <col min="16" max="16" width="10.625" style="34" customWidth="1"/>
    <col min="17" max="17" width="10.75" style="35" customWidth="1"/>
    <col min="18" max="24" width="9" style="33" hidden="1" customWidth="1"/>
    <col min="25" max="25" width="9" style="33" customWidth="1"/>
    <col min="26" max="27" width="10.125" style="33" customWidth="1"/>
    <col min="28" max="28" width="10.375" style="32"/>
    <col min="29" max="29" width="23.75" style="32" customWidth="1"/>
    <col min="30" max="30" width="24.875" style="32" customWidth="1"/>
    <col min="31" max="16384" width="9" style="32"/>
  </cols>
  <sheetData>
    <row r="1" s="32" customFormat="1" ht="40" hidden="1" customHeight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="32" customFormat="1" spans="1:27">
      <c r="A2" s="33"/>
      <c r="B2" s="33"/>
      <c r="C2" s="33"/>
      <c r="D2" s="33"/>
      <c r="E2" s="33"/>
      <c r="F2" s="33"/>
      <c r="G2" s="33"/>
      <c r="N2" s="40"/>
      <c r="O2" s="34"/>
      <c r="P2" s="34"/>
      <c r="Q2" s="35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="26" customFormat="1" ht="30" customHeight="1" spans="1:2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3"/>
      <c r="O3" s="13"/>
      <c r="P3" s="13"/>
      <c r="Q3" s="13"/>
      <c r="R3" s="17"/>
      <c r="S3" s="17"/>
      <c r="T3" s="18"/>
      <c r="U3" s="2"/>
      <c r="V3" s="2"/>
      <c r="W3" s="2"/>
      <c r="X3" s="2"/>
      <c r="Y3" s="2"/>
      <c r="Z3" s="18"/>
      <c r="AA3" s="18"/>
      <c r="AB3" s="18"/>
      <c r="AC3" s="19"/>
    </row>
    <row r="4" s="32" customFormat="1" ht="16.5" spans="1:29">
      <c r="A4" s="36"/>
      <c r="B4" s="36"/>
      <c r="C4" s="36"/>
      <c r="D4" s="36"/>
      <c r="E4" s="37"/>
      <c r="F4" s="37"/>
      <c r="G4" s="38"/>
      <c r="H4" s="39"/>
      <c r="I4" s="41"/>
      <c r="J4" s="41"/>
      <c r="K4" s="41"/>
      <c r="L4" s="41"/>
      <c r="M4" s="41"/>
      <c r="N4" s="42"/>
      <c r="O4" s="43"/>
      <c r="P4" s="44"/>
      <c r="Q4" s="45"/>
      <c r="R4" s="36"/>
      <c r="S4" s="36"/>
      <c r="T4" s="36"/>
      <c r="U4" s="36"/>
      <c r="V4" s="36"/>
      <c r="W4" s="36"/>
      <c r="X4" s="36"/>
      <c r="Y4" s="10"/>
      <c r="Z4" s="36"/>
      <c r="AA4" s="36"/>
      <c r="AB4" s="41"/>
      <c r="AC4" s="41"/>
    </row>
    <row r="5" s="32" customFormat="1" ht="16.5" spans="1:29">
      <c r="A5" s="36"/>
      <c r="B5" s="36"/>
      <c r="C5" s="36"/>
      <c r="D5" s="36"/>
      <c r="E5" s="37"/>
      <c r="F5" s="37"/>
      <c r="G5" s="38"/>
      <c r="H5" s="39"/>
      <c r="I5" s="41"/>
      <c r="J5" s="41"/>
      <c r="K5" s="41"/>
      <c r="L5" s="41"/>
      <c r="M5" s="41"/>
      <c r="N5" s="42"/>
      <c r="O5" s="43"/>
      <c r="P5" s="44"/>
      <c r="Q5" s="45"/>
      <c r="R5" s="36"/>
      <c r="S5" s="36"/>
      <c r="T5" s="36"/>
      <c r="U5" s="36"/>
      <c r="V5" s="36"/>
      <c r="W5" s="36"/>
      <c r="X5" s="36"/>
      <c r="Y5" s="10"/>
      <c r="Z5" s="36"/>
      <c r="AA5" s="36"/>
      <c r="AB5" s="41"/>
      <c r="AC5" s="41"/>
    </row>
    <row r="6" s="32" customFormat="1" ht="16.5" spans="1:29">
      <c r="A6" s="36"/>
      <c r="B6" s="36"/>
      <c r="C6" s="36"/>
      <c r="D6" s="36"/>
      <c r="E6" s="37"/>
      <c r="F6" s="37"/>
      <c r="G6" s="38"/>
      <c r="H6" s="39"/>
      <c r="I6" s="41"/>
      <c r="J6" s="41"/>
      <c r="K6" s="41"/>
      <c r="L6" s="41"/>
      <c r="M6" s="41"/>
      <c r="N6" s="42"/>
      <c r="O6" s="43"/>
      <c r="P6" s="44"/>
      <c r="Q6" s="45"/>
      <c r="R6" s="36"/>
      <c r="S6" s="36"/>
      <c r="T6" s="36"/>
      <c r="U6" s="36"/>
      <c r="V6" s="36"/>
      <c r="W6" s="36"/>
      <c r="X6" s="36"/>
      <c r="Y6" s="10"/>
      <c r="Z6" s="36"/>
      <c r="AA6" s="36"/>
      <c r="AB6" s="41"/>
      <c r="AC6" s="41"/>
    </row>
    <row r="7" s="32" customFormat="1" spans="1:29">
      <c r="A7" s="36"/>
      <c r="B7" s="36"/>
      <c r="C7" s="36"/>
      <c r="D7" s="36"/>
      <c r="E7" s="36"/>
      <c r="F7" s="36"/>
      <c r="G7" s="36"/>
      <c r="H7" s="2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20"/>
      <c r="AC7" s="41"/>
    </row>
  </sheetData>
  <mergeCells count="1">
    <mergeCell ref="A1:AC1"/>
  </mergeCells>
  <pageMargins left="0.75" right="0.75" top="1" bottom="1" header="0.51" footer="0.5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showGridLines="0" topLeftCell="A2" workbookViewId="0">
      <selection activeCell="A2" sqref="$A1:$XFD65536"/>
    </sheetView>
  </sheetViews>
  <sheetFormatPr defaultColWidth="9" defaultRowHeight="14.25"/>
  <cols>
    <col min="1" max="1" width="9" style="25"/>
    <col min="2" max="2" width="22.8" style="25" customWidth="1"/>
    <col min="3" max="3" width="23.75" style="25" customWidth="1"/>
    <col min="4" max="4" width="10.75" style="25" hidden="1" customWidth="1"/>
    <col min="5" max="6" width="11.5" style="25" hidden="1" customWidth="1"/>
    <col min="7" max="7" width="14.9" style="25" hidden="1" customWidth="1"/>
    <col min="8" max="8" width="11.375" style="25" customWidth="1"/>
    <col min="9" max="10" width="9" style="25" customWidth="1"/>
    <col min="11" max="11" width="11.25" style="25" customWidth="1"/>
    <col min="12" max="12" width="9" style="25" customWidth="1"/>
    <col min="13" max="13" width="9.875" style="25" customWidth="1"/>
    <col min="14" max="14" width="11" style="27" customWidth="1"/>
    <col min="15" max="15" width="10.5" style="27" customWidth="1"/>
    <col min="16" max="16" width="10.625" style="27" customWidth="1"/>
    <col min="17" max="17" width="10.75" style="27" customWidth="1"/>
    <col min="18" max="24" width="9" style="25" hidden="1" customWidth="1"/>
    <col min="25" max="26" width="9" style="25" customWidth="1"/>
    <col min="27" max="28" width="10.125" style="25" customWidth="1"/>
    <col min="29" max="29" width="11.75" style="25" customWidth="1"/>
    <col min="30" max="30" width="23.75" style="25" customWidth="1"/>
    <col min="31" max="31" width="24.875" style="25" customWidth="1"/>
    <col min="32" max="16384" width="9" style="25"/>
  </cols>
  <sheetData>
    <row r="1" s="25" customFormat="1" ht="40" hidden="1" customHeight="1" spans="1:3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="25" customFormat="1" spans="14:17">
      <c r="N2" s="27"/>
      <c r="O2" s="27"/>
      <c r="P2" s="27"/>
      <c r="Q2" s="27"/>
    </row>
    <row r="3" s="26" customFormat="1" ht="30" customHeight="1" spans="1:3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3"/>
      <c r="O3" s="13"/>
      <c r="P3" s="13"/>
      <c r="Q3" s="13"/>
      <c r="R3" s="17"/>
      <c r="S3" s="17"/>
      <c r="T3" s="18"/>
      <c r="U3" s="2"/>
      <c r="V3" s="2"/>
      <c r="W3" s="2"/>
      <c r="X3" s="2"/>
      <c r="Y3" s="2"/>
      <c r="Z3" s="2"/>
      <c r="AA3" s="18"/>
      <c r="AB3" s="18"/>
      <c r="AC3" s="18"/>
      <c r="AD3" s="19"/>
    </row>
    <row r="4" s="25" customFormat="1" ht="16.5" spans="1:30">
      <c r="A4" s="1"/>
      <c r="B4" s="1"/>
      <c r="C4" s="1"/>
      <c r="D4" s="1"/>
      <c r="E4" s="29"/>
      <c r="F4" s="29"/>
      <c r="G4" s="1"/>
      <c r="H4" s="20"/>
      <c r="I4" s="1"/>
      <c r="J4" s="1"/>
      <c r="K4" s="1"/>
      <c r="L4" s="1"/>
      <c r="M4" s="1"/>
      <c r="N4" s="14"/>
      <c r="O4" s="15"/>
      <c r="P4" s="16"/>
      <c r="Q4" s="15"/>
      <c r="R4" s="1"/>
      <c r="S4" s="1"/>
      <c r="T4" s="1"/>
      <c r="U4" s="1"/>
      <c r="V4" s="1"/>
      <c r="W4" s="1"/>
      <c r="X4" s="1"/>
      <c r="Y4" s="20"/>
      <c r="Z4" s="20"/>
      <c r="AA4" s="1"/>
      <c r="AB4" s="1"/>
      <c r="AC4" s="1"/>
      <c r="AD4" s="1"/>
    </row>
    <row r="5" s="25" customFormat="1" ht="16.5" spans="1:30">
      <c r="A5" s="1"/>
      <c r="B5" s="1"/>
      <c r="C5" s="1"/>
      <c r="D5" s="1"/>
      <c r="E5" s="29"/>
      <c r="F5" s="29"/>
      <c r="G5" s="1"/>
      <c r="H5" s="20"/>
      <c r="I5" s="1"/>
      <c r="J5" s="1"/>
      <c r="K5" s="1"/>
      <c r="L5" s="1"/>
      <c r="M5" s="1"/>
      <c r="N5" s="14"/>
      <c r="O5" s="15"/>
      <c r="P5" s="16"/>
      <c r="Q5" s="15"/>
      <c r="R5" s="1"/>
      <c r="S5" s="1"/>
      <c r="T5" s="1"/>
      <c r="U5" s="1"/>
      <c r="V5" s="1"/>
      <c r="W5" s="1"/>
      <c r="X5" s="1"/>
      <c r="Y5" s="20"/>
      <c r="Z5" s="20"/>
      <c r="AA5" s="1"/>
      <c r="AB5" s="1"/>
      <c r="AC5" s="1"/>
      <c r="AD5" s="1"/>
    </row>
    <row r="6" s="25" customFormat="1" ht="16.5" spans="1:30">
      <c r="A6" s="1"/>
      <c r="B6" s="1"/>
      <c r="C6" s="1"/>
      <c r="D6" s="1"/>
      <c r="E6" s="29"/>
      <c r="F6" s="29"/>
      <c r="G6" s="1"/>
      <c r="H6" s="20"/>
      <c r="I6" s="1"/>
      <c r="J6" s="1"/>
      <c r="K6" s="1"/>
      <c r="L6" s="1"/>
      <c r="M6" s="1"/>
      <c r="N6" s="14"/>
      <c r="O6" s="15"/>
      <c r="P6" s="16"/>
      <c r="Q6" s="15"/>
      <c r="R6" s="1"/>
      <c r="S6" s="1"/>
      <c r="T6" s="1"/>
      <c r="U6" s="1"/>
      <c r="V6" s="1"/>
      <c r="W6" s="1"/>
      <c r="X6" s="1"/>
      <c r="Y6" s="20"/>
      <c r="Z6" s="20"/>
      <c r="AA6" s="1"/>
      <c r="AB6" s="1"/>
      <c r="AC6" s="1"/>
      <c r="AD6" s="1"/>
    </row>
    <row r="7" s="25" customFormat="1" ht="16.5" spans="1:30">
      <c r="A7" s="23"/>
      <c r="B7" s="30"/>
      <c r="C7" s="30"/>
      <c r="D7" s="7"/>
      <c r="E7" s="8"/>
      <c r="F7" s="9"/>
      <c r="G7" s="7"/>
      <c r="H7" s="20"/>
      <c r="I7" s="1"/>
      <c r="J7" s="1"/>
      <c r="K7" s="1"/>
      <c r="L7" s="1"/>
      <c r="M7" s="1"/>
      <c r="N7" s="14"/>
      <c r="O7" s="15"/>
      <c r="P7" s="16"/>
      <c r="Q7" s="15"/>
      <c r="R7" s="1"/>
      <c r="S7" s="1"/>
      <c r="T7" s="1"/>
      <c r="U7" s="1"/>
      <c r="V7" s="1"/>
      <c r="W7" s="1"/>
      <c r="X7" s="1"/>
      <c r="Y7" s="20"/>
      <c r="Z7" s="20"/>
      <c r="AA7" s="7"/>
      <c r="AB7" s="1"/>
      <c r="AC7" s="1"/>
      <c r="AD7" s="1"/>
    </row>
    <row r="8" s="25" customFormat="1" ht="16.5" spans="1:30">
      <c r="A8" s="24"/>
      <c r="B8" s="30"/>
      <c r="C8" s="30"/>
      <c r="D8" s="7"/>
      <c r="E8" s="8"/>
      <c r="F8" s="9"/>
      <c r="G8" s="7"/>
      <c r="H8" s="20"/>
      <c r="I8" s="1"/>
      <c r="J8" s="1"/>
      <c r="K8" s="1"/>
      <c r="L8" s="1"/>
      <c r="M8" s="1"/>
      <c r="N8" s="14"/>
      <c r="O8" s="15"/>
      <c r="P8" s="16"/>
      <c r="Q8" s="15"/>
      <c r="R8" s="1"/>
      <c r="S8" s="1"/>
      <c r="T8" s="1"/>
      <c r="U8" s="1"/>
      <c r="V8" s="1"/>
      <c r="W8" s="1"/>
      <c r="X8" s="1"/>
      <c r="Y8" s="20"/>
      <c r="Z8" s="20"/>
      <c r="AA8" s="7"/>
      <c r="AB8" s="1"/>
      <c r="AC8" s="1"/>
      <c r="AD8" s="1"/>
    </row>
    <row r="9" s="25" customFormat="1" ht="16.5" spans="1:30">
      <c r="A9" s="23"/>
      <c r="B9" s="30"/>
      <c r="C9" s="30"/>
      <c r="D9" s="7"/>
      <c r="E9" s="8"/>
      <c r="F9" s="9"/>
      <c r="G9" s="7"/>
      <c r="H9" s="20"/>
      <c r="I9" s="1"/>
      <c r="J9" s="1"/>
      <c r="K9" s="1"/>
      <c r="L9" s="1"/>
      <c r="M9" s="1"/>
      <c r="N9" s="14"/>
      <c r="O9" s="15"/>
      <c r="P9" s="16"/>
      <c r="Q9" s="15"/>
      <c r="R9" s="1"/>
      <c r="S9" s="1"/>
      <c r="T9" s="1"/>
      <c r="U9" s="1"/>
      <c r="V9" s="1"/>
      <c r="W9" s="1"/>
      <c r="X9" s="1"/>
      <c r="Y9" s="20"/>
      <c r="Z9" s="20"/>
      <c r="AA9" s="7"/>
      <c r="AB9" s="1"/>
      <c r="AC9" s="1"/>
      <c r="AD9" s="1"/>
    </row>
    <row r="10" s="25" customFormat="1" spans="1:30">
      <c r="A10" s="1"/>
      <c r="B10" s="1"/>
      <c r="C10" s="1"/>
      <c r="D10" s="1"/>
      <c r="E10" s="1"/>
      <c r="F10" s="1"/>
      <c r="G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1"/>
      <c r="Z10" s="31"/>
      <c r="AA10" s="31"/>
      <c r="AB10" s="10"/>
      <c r="AC10" s="10"/>
      <c r="AD10" s="1"/>
    </row>
  </sheetData>
  <mergeCells count="1">
    <mergeCell ref="A1:AD1"/>
  </mergeCells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ADMIN-DA</dc:creator>
  <cp:lastModifiedBy>FFCZ</cp:lastModifiedBy>
  <dcterms:created xsi:type="dcterms:W3CDTF">2019-01-04T05:29:00Z</dcterms:created>
  <dcterms:modified xsi:type="dcterms:W3CDTF">2023-06-14T08:18:16Z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80542F43B8D746129CE919B52E3A04C4_13</vt:lpwstr>
  </property>
</Properties>
</file>